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5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60" i="3" l="1"/>
  <c r="H36" i="3"/>
  <c r="H77" i="3"/>
  <c r="H75" i="3"/>
  <c r="H76" i="3"/>
  <c r="F43" i="3"/>
  <c r="F36" i="3"/>
  <c r="E60" i="3"/>
  <c r="D60" i="3"/>
  <c r="E43" i="3"/>
  <c r="E36" i="3"/>
  <c r="C43" i="3"/>
  <c r="G67" i="3" l="1"/>
  <c r="H67" i="3"/>
  <c r="C76" i="3" l="1"/>
  <c r="D67" i="3"/>
  <c r="D76" i="3" s="1"/>
  <c r="C75" i="3"/>
  <c r="C77" i="3" s="1"/>
  <c r="H43" i="3" l="1"/>
  <c r="E67" i="3" l="1"/>
  <c r="E76" i="3" s="1"/>
  <c r="F67" i="3"/>
  <c r="F76" i="3" s="1"/>
  <c r="G76" i="3"/>
  <c r="D43" i="3" l="1"/>
  <c r="D75" i="3" s="1"/>
  <c r="D77" i="3" s="1"/>
  <c r="E75" i="3"/>
  <c r="E77" i="3" s="1"/>
  <c r="F75" i="3"/>
  <c r="F77" i="3" s="1"/>
  <c r="G43" i="3"/>
  <c r="G75" i="3" s="1"/>
  <c r="G77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<sst xmlns="http://schemas.openxmlformats.org/spreadsheetml/2006/main" count="74" uniqueCount="74">
  <si>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</si>
  <si>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</si>
  <si>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</si>
  <si>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</si>
  <si>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</si>
  <si>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</si>
  <si>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</si>
  <si>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</si>
  <si>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</si>
  <si>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</si>
  <si>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</si>
  <si>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</si>
  <si>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</si>
  <si>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</si>
  <si>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</si>
  <si>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</si>
  <si>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</si>
  <si>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</si>
  <si>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</si>
  <si>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</si>
  <si>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</si>
  <si>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</si>
  <si>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</si>
  <si>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</si>
  <si>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</si>
  <si>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</si>
  <si>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</si>
  <si>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</si>
  <si>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</si>
  <si>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</si>
  <si>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</si>
  <si>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</si>
  <si>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</si>
  <si>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</si>
  <si>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</si>
  <si>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</si>
  <si>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</si>
  <si>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</si>
  <si>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</si>
  <si>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</si>
  <si>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</si>
  <si>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</si>
  <si>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</si>
  <si>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</si>
  <si>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</si>
  <si>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</si>
  <si>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</si>
  <si>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</si>
  <si>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</si>
  <si>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</si>
  <si>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</si>
  <si>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</si>
  <si>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</si>
  <si>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</si>
  <si>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</si>
  <si>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</si>
  <si>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</si>
  <si>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</si>
  <si>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</si>
  <si>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</si>
  <si>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</si>
  <si>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</si>
  <si>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</si>
  <si>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</si>
  <si>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</si>
  <si>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</si>
  <si>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</si>
  <si>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</si>
  <si>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</si>
  <si>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</si>
  <si>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</si>
  <si>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</si>
  <si>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NOVAUNIVERSITAS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</si>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</sst>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165" fontId="13" fillId="0" borderId="0" xfId="0" applyNumberFormat="1" applyFont="1"/>
    <xf numFmtId="165" fontId="0" fillId="0" borderId="10" xfId="0" applyNumberFormat="1" applyFill="1" applyBorder="1" applyAlignment="1" applyProtection="1">
      <alignment vertical="center"/>
      <protection locked="0"/>
    </xf>
    <xf numFmtId="165" fontId="1" fillId="0" borderId="10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5667" y="35943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7875" y="36512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tabSelected="1" zoomScale="73" zoomScaleNormal="73" workbookViewId="0">
      <selection activeCell="H77" sqref="H77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79.5" customHeight="1" x14ac:dyDescent="0.25">
      <c r="B2" s="13"/>
      <c r="C2" s="6"/>
      <c r="D2" s="6"/>
      <c r="E2" s="6"/>
      <c r="F2" s="6"/>
      <c r="G2" s="6"/>
      <c r="H2" s="27"/>
    </row>
    <row r="3" spans="2:8" x14ac:dyDescent="0.25">
      <c r="B3" s="41" t="s">
        <v>72</v>
      </c>
      <c r="C3" s="42"/>
      <c r="D3" s="42"/>
      <c r="E3" s="42"/>
      <c r="F3" s="42"/>
      <c r="G3" s="42"/>
      <c r="H3" s="43"/>
    </row>
    <row r="4" spans="2:8" x14ac:dyDescent="0.25">
      <c r="B4" s="35" t="s">
        <v>2</v>
      </c>
      <c r="C4" s="36"/>
      <c r="D4" s="36"/>
      <c r="E4" s="36"/>
      <c r="F4" s="36"/>
      <c r="G4" s="36"/>
      <c r="H4" s="37"/>
    </row>
    <row r="5" spans="2:8" ht="21" customHeight="1" x14ac:dyDescent="0.25">
      <c r="B5" s="35" t="s">
        <v>73</v>
      </c>
      <c r="C5" s="36"/>
      <c r="D5" s="36"/>
      <c r="E5" s="36"/>
      <c r="F5" s="36"/>
      <c r="G5" s="36"/>
      <c r="H5" s="37"/>
    </row>
    <row r="6" spans="2:8" x14ac:dyDescent="0.25">
      <c r="B6" s="44" t="s">
        <v>0</v>
      </c>
      <c r="C6" s="45"/>
      <c r="D6" s="45"/>
      <c r="E6" s="45"/>
      <c r="F6" s="45"/>
      <c r="G6" s="45"/>
      <c r="H6" s="46"/>
    </row>
    <row r="7" spans="2:8" x14ac:dyDescent="0.25">
      <c r="B7" s="47" t="s">
        <v>3</v>
      </c>
      <c r="C7" s="38" t="s">
        <v>4</v>
      </c>
      <c r="D7" s="39"/>
      <c r="E7" s="39"/>
      <c r="F7" s="39"/>
      <c r="G7" s="40"/>
      <c r="H7" s="49" t="s">
        <v>5</v>
      </c>
    </row>
    <row r="8" spans="2:8" ht="30" x14ac:dyDescent="0.25">
      <c r="B8" s="48"/>
      <c r="C8" s="14" t="s">
        <v>6</v>
      </c>
      <c r="D8" s="7" t="s">
        <v>7</v>
      </c>
      <c r="E8" s="14" t="s">
        <v>8</v>
      </c>
      <c r="F8" s="14" t="s">
        <v>1</v>
      </c>
      <c r="G8" s="14" t="s">
        <v>9</v>
      </c>
      <c r="H8" s="49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10</v>
      </c>
      <c r="C10" s="5"/>
      <c r="D10" s="5"/>
      <c r="E10" s="5"/>
      <c r="F10" s="5"/>
      <c r="G10" s="5"/>
      <c r="H10" s="5"/>
    </row>
    <row r="11" spans="2:8" x14ac:dyDescent="0.25">
      <c r="B11" s="19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x14ac:dyDescent="0.25">
      <c r="B12" s="19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x14ac:dyDescent="0.25">
      <c r="B13" s="19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x14ac:dyDescent="0.25">
      <c r="B14" s="19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x14ac:dyDescent="0.25">
      <c r="B15" s="19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x14ac:dyDescent="0.25">
      <c r="B16" s="19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25">
      <c r="B17" s="19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5">
      <c r="B18" s="19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2:8" x14ac:dyDescent="0.25">
      <c r="B19" s="20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x14ac:dyDescent="0.25">
      <c r="B20" s="20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x14ac:dyDescent="0.25">
      <c r="B21" s="20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2:8" x14ac:dyDescent="0.25">
      <c r="B22" s="2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x14ac:dyDescent="0.25">
      <c r="B23" s="20" t="s">
        <v>23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2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25">
      <c r="B25" s="2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25">
      <c r="B26" s="2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8" x14ac:dyDescent="0.25">
      <c r="B27" s="20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25">
      <c r="B28" s="20" t="s">
        <v>28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25">
      <c r="B29" s="20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25">
      <c r="B30" s="19" t="s">
        <v>30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x14ac:dyDescent="0.25">
      <c r="B31" s="20" t="s">
        <v>31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25">
      <c r="B32" s="2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25">
      <c r="B33" s="20" t="s">
        <v>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25">
      <c r="B34" s="20" t="s">
        <v>34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25">
      <c r="B35" s="2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25">
      <c r="B36" s="19" t="s">
        <v>36</v>
      </c>
      <c r="C36" s="28">
        <v>29336393</v>
      </c>
      <c r="D36" s="28">
        <v>0</v>
      </c>
      <c r="E36" s="28">
        <f>29503164-166771</f>
        <v>29336393</v>
      </c>
      <c r="F36" s="28">
        <f>14599503.14-166771</f>
        <v>14432732.140000001</v>
      </c>
      <c r="G36" s="28">
        <v>13930249.379999999</v>
      </c>
      <c r="H36" s="28">
        <f>+E36-F36</f>
        <v>14903660.859999999</v>
      </c>
    </row>
    <row r="37" spans="2:8" x14ac:dyDescent="0.25">
      <c r="B37" s="19" t="s">
        <v>37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25">
      <c r="B38" s="2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25">
      <c r="B39" s="19" t="s">
        <v>39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25">
      <c r="B40" s="20" t="s">
        <v>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x14ac:dyDescent="0.25">
      <c r="B41" s="20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x14ac:dyDescent="0.25">
      <c r="B42" s="3"/>
      <c r="C42" s="11"/>
      <c r="D42" s="11"/>
      <c r="E42" s="11"/>
      <c r="F42" s="11"/>
      <c r="G42" s="11"/>
      <c r="H42" s="11"/>
    </row>
    <row r="43" spans="2:8" x14ac:dyDescent="0.25">
      <c r="B43" s="21" t="s">
        <v>42</v>
      </c>
      <c r="C43" s="30">
        <f>+C36</f>
        <v>29336393</v>
      </c>
      <c r="D43" s="30">
        <f t="shared" ref="D43:H43" si="0">+D36</f>
        <v>0</v>
      </c>
      <c r="E43" s="30">
        <f>+E36</f>
        <v>29336393</v>
      </c>
      <c r="F43" s="30">
        <f>+F36</f>
        <v>14432732.140000001</v>
      </c>
      <c r="G43" s="30">
        <f t="shared" si="0"/>
        <v>13930249.379999999</v>
      </c>
      <c r="H43" s="30">
        <f t="shared" si="0"/>
        <v>14903660.859999999</v>
      </c>
    </row>
    <row r="44" spans="2:8" x14ac:dyDescent="0.25">
      <c r="B44" s="18" t="s">
        <v>43</v>
      </c>
      <c r="C44" s="22"/>
      <c r="D44" s="22"/>
      <c r="E44" s="22"/>
      <c r="F44" s="22"/>
      <c r="G44" s="22"/>
      <c r="H44" s="10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8" t="s">
        <v>44</v>
      </c>
      <c r="C46" s="28"/>
      <c r="D46" s="28"/>
      <c r="E46" s="28"/>
      <c r="F46" s="28"/>
      <c r="G46" s="28"/>
      <c r="H46" s="28"/>
    </row>
    <row r="47" spans="2:8" x14ac:dyDescent="0.25">
      <c r="B47" s="19" t="s">
        <v>45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x14ac:dyDescent="0.25">
      <c r="B48" s="20" t="s">
        <v>46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25">
      <c r="B49" s="20" t="s">
        <v>47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25">
      <c r="B50" s="20" t="s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ht="30" x14ac:dyDescent="0.25">
      <c r="B51" s="23" t="s">
        <v>49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25">
      <c r="B52" s="20" t="s">
        <v>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25">
      <c r="B53" s="20" t="s">
        <v>51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ht="30" x14ac:dyDescent="0.25">
      <c r="B54" s="23" t="s">
        <v>52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ht="30" x14ac:dyDescent="0.25">
      <c r="B55" s="23" t="s">
        <v>53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25">
      <c r="B56" s="19" t="s">
        <v>54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2:8" x14ac:dyDescent="0.25">
      <c r="B57" s="20" t="s">
        <v>55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25">
      <c r="B58" s="20" t="s">
        <v>56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25">
      <c r="B59" s="20" t="s">
        <v>57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25">
      <c r="B60" s="20" t="s">
        <v>58</v>
      </c>
      <c r="C60" s="11">
        <v>0</v>
      </c>
      <c r="D60" s="29">
        <f>1026880.96+38687130.34</f>
        <v>39714011.300000004</v>
      </c>
      <c r="E60" s="29">
        <f>1026881+38687130.31</f>
        <v>39714011.310000002</v>
      </c>
      <c r="F60" s="29">
        <v>632628.83000000007</v>
      </c>
      <c r="G60" s="29">
        <v>632628.83000000007</v>
      </c>
      <c r="H60" s="29">
        <f>+E60-F60</f>
        <v>39081382.480000004</v>
      </c>
    </row>
    <row r="61" spans="2:8" x14ac:dyDescent="0.25">
      <c r="B61" s="19" t="s">
        <v>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ht="30" x14ac:dyDescent="0.25">
      <c r="B62" s="23" t="s">
        <v>60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25">
      <c r="B63" s="20" t="s">
        <v>61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25">
      <c r="B64" s="19" t="s">
        <v>62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2:8" x14ac:dyDescent="0.25">
      <c r="B65" s="19" t="s">
        <v>63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64</v>
      </c>
      <c r="C67" s="10">
        <v>0</v>
      </c>
      <c r="D67" s="30">
        <f>+D60</f>
        <v>39714011.300000004</v>
      </c>
      <c r="E67" s="30">
        <f>+E60</f>
        <v>39714011.310000002</v>
      </c>
      <c r="F67" s="30">
        <f>+F60</f>
        <v>632628.83000000007</v>
      </c>
      <c r="G67" s="30">
        <f>+G60</f>
        <v>632628.83000000007</v>
      </c>
      <c r="H67" s="30">
        <f>+H60</f>
        <v>39081382.480000004</v>
      </c>
    </row>
    <row r="68" spans="2:8" x14ac:dyDescent="0.25">
      <c r="B68" s="3"/>
      <c r="C68" s="3"/>
      <c r="D68" s="11"/>
      <c r="E68" s="11"/>
      <c r="F68" s="11"/>
      <c r="G68" s="11"/>
      <c r="H68" s="11"/>
    </row>
    <row r="69" spans="2:8" x14ac:dyDescent="0.25">
      <c r="B69" s="21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x14ac:dyDescent="0.25">
      <c r="B70" s="24" t="s">
        <v>66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3"/>
      <c r="D74" s="3"/>
      <c r="E74" s="3"/>
      <c r="F74" s="3"/>
      <c r="G74" s="3"/>
      <c r="H74" s="3"/>
    </row>
    <row r="75" spans="2:8" ht="30" x14ac:dyDescent="0.25">
      <c r="B75" s="25" t="s">
        <v>69</v>
      </c>
      <c r="C75" s="33">
        <f t="shared" ref="C75:G75" si="1">+C43</f>
        <v>29336393</v>
      </c>
      <c r="D75" s="33">
        <f t="shared" si="1"/>
        <v>0</v>
      </c>
      <c r="E75" s="33">
        <f t="shared" si="1"/>
        <v>29336393</v>
      </c>
      <c r="F75" s="33">
        <f t="shared" si="1"/>
        <v>14432732.140000001</v>
      </c>
      <c r="G75" s="33">
        <f t="shared" si="1"/>
        <v>13930249.379999999</v>
      </c>
      <c r="H75" s="33">
        <f>+H43</f>
        <v>14903660.859999999</v>
      </c>
    </row>
    <row r="76" spans="2:8" ht="30" x14ac:dyDescent="0.25">
      <c r="B76" s="25" t="s">
        <v>70</v>
      </c>
      <c r="C76" s="11">
        <f t="shared" ref="C76:G76" si="2">+C67</f>
        <v>0</v>
      </c>
      <c r="D76" s="33">
        <f t="shared" si="2"/>
        <v>39714011.300000004</v>
      </c>
      <c r="E76" s="33">
        <f t="shared" si="2"/>
        <v>39714011.310000002</v>
      </c>
      <c r="F76" s="33">
        <f t="shared" si="2"/>
        <v>632628.83000000007</v>
      </c>
      <c r="G76" s="33">
        <f t="shared" si="2"/>
        <v>632628.83000000007</v>
      </c>
      <c r="H76" s="33">
        <f>+H67</f>
        <v>39081382.480000004</v>
      </c>
    </row>
    <row r="77" spans="2:8" x14ac:dyDescent="0.25">
      <c r="B77" s="26" t="s">
        <v>71</v>
      </c>
      <c r="C77" s="34">
        <f t="shared" ref="C77:G77" si="3">SUM(C75:C76)</f>
        <v>29336393</v>
      </c>
      <c r="D77" s="34">
        <f t="shared" si="3"/>
        <v>39714011.300000004</v>
      </c>
      <c r="E77" s="34">
        <f t="shared" si="3"/>
        <v>69050404.310000002</v>
      </c>
      <c r="F77" s="34">
        <f>SUM(F75:F76)</f>
        <v>15065360.970000001</v>
      </c>
      <c r="G77" s="34">
        <f t="shared" si="3"/>
        <v>14562878.209999999</v>
      </c>
      <c r="H77" s="34">
        <f>SUM(H75:H76)</f>
        <v>53985043.340000004</v>
      </c>
    </row>
    <row r="78" spans="2:8" x14ac:dyDescent="0.25">
      <c r="B78" s="12"/>
      <c r="C78" s="8"/>
      <c r="D78" s="8"/>
      <c r="E78" s="8"/>
      <c r="F78" s="8"/>
      <c r="G78" s="8"/>
      <c r="H78" s="8"/>
    </row>
    <row r="81" spans="3:8" x14ac:dyDescent="0.25">
      <c r="C81" s="31"/>
      <c r="D81" s="31"/>
      <c r="E81" s="31"/>
      <c r="F81" s="31"/>
      <c r="G81" s="31"/>
      <c r="H81" s="31"/>
    </row>
    <row r="82" spans="3:8" ht="18.75" x14ac:dyDescent="0.3">
      <c r="C82" s="32"/>
      <c r="D82" s="32"/>
      <c r="E82" s="32"/>
      <c r="F82" s="32"/>
      <c r="G82" s="32"/>
      <c r="H82" s="32"/>
    </row>
    <row r="83" spans="3:8" x14ac:dyDescent="0.25">
      <c r="E83" s="3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2020-10-01T16:44:41Z</dcterms:modified>
</cp:coreProperties>
</file>