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esktop\"/>
    </mc:Choice>
  </mc:AlternateContent>
  <bookViews>
    <workbookView xWindow="0" yWindow="0" windowWidth="20490" windowHeight="7650"/>
  </bookViews>
  <sheets>
    <sheet name="(6a) OBJETO DEL GASTO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1" l="1"/>
  <c r="G160" i="1"/>
  <c r="F160" i="1"/>
  <c r="E160" i="1"/>
  <c r="D160" i="1"/>
  <c r="C160" i="1"/>
  <c r="H156" i="1"/>
  <c r="G156" i="1"/>
  <c r="F156" i="1"/>
  <c r="E156" i="1"/>
  <c r="D156" i="1"/>
  <c r="C156" i="1"/>
  <c r="H147" i="1"/>
  <c r="G147" i="1"/>
  <c r="F147" i="1"/>
  <c r="E147" i="1"/>
  <c r="D147" i="1"/>
  <c r="C147" i="1"/>
  <c r="H143" i="1"/>
  <c r="G143" i="1"/>
  <c r="F143" i="1"/>
  <c r="E143" i="1"/>
  <c r="D143" i="1"/>
  <c r="C143" i="1"/>
  <c r="H133" i="1"/>
  <c r="G133" i="1"/>
  <c r="F133" i="1"/>
  <c r="F93" i="1" s="1"/>
  <c r="E133" i="1"/>
  <c r="D133" i="1"/>
  <c r="D93" i="1" s="1"/>
  <c r="C133" i="1"/>
  <c r="H124" i="1"/>
  <c r="H123" i="1" s="1"/>
  <c r="H93" i="1" s="1"/>
  <c r="G123" i="1"/>
  <c r="F123" i="1"/>
  <c r="E123" i="1"/>
  <c r="D123" i="1"/>
  <c r="C123" i="1"/>
  <c r="H113" i="1"/>
  <c r="G113" i="1"/>
  <c r="F113" i="1"/>
  <c r="E113" i="1"/>
  <c r="D113" i="1"/>
  <c r="C113" i="1"/>
  <c r="H103" i="1"/>
  <c r="G103" i="1"/>
  <c r="F103" i="1"/>
  <c r="E103" i="1"/>
  <c r="D103" i="1"/>
  <c r="C103" i="1"/>
  <c r="H95" i="1"/>
  <c r="G95" i="1"/>
  <c r="F95" i="1"/>
  <c r="E95" i="1"/>
  <c r="D95" i="1"/>
  <c r="C95" i="1"/>
  <c r="G93" i="1"/>
  <c r="E93" i="1"/>
  <c r="C93" i="1"/>
  <c r="H44" i="1"/>
  <c r="H41" i="1"/>
  <c r="H40" i="1" s="1"/>
  <c r="H11" i="1" s="1"/>
  <c r="H169" i="1" s="1"/>
  <c r="G40" i="1"/>
  <c r="G11" i="1" s="1"/>
  <c r="G169" i="1" s="1"/>
  <c r="F40" i="1"/>
  <c r="E40" i="1"/>
  <c r="D40" i="1"/>
  <c r="C40" i="1"/>
  <c r="C11" i="1" s="1"/>
  <c r="C169" i="1" s="1"/>
  <c r="F11" i="1"/>
  <c r="F169" i="1" s="1"/>
  <c r="E11" i="1"/>
  <c r="E169" i="1" s="1"/>
  <c r="D11" i="1"/>
  <c r="D169" i="1" s="1"/>
</calcChain>
</file>

<file path=xl/sharedStrings.xml><?xml version="1.0" encoding="utf-8"?>
<sst xmlns="http://schemas.openxmlformats.org/spreadsheetml/2006/main" count="171" uniqueCount="90">
  <si>
    <t xml:space="preserve"> </t>
  </si>
  <si>
    <t>NOVAUNIVERSITAS</t>
  </si>
  <si>
    <t xml:space="preserve">Estado Analítico del Ejercicio del Presupuesto de Egresos Detallado - LDF </t>
  </si>
  <si>
    <t xml:space="preserve">Clasificación por Objeto del Gasto (Capítulo y Concepto) </t>
  </si>
  <si>
    <t>Del 01 de Enero al 30 de Junio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</si>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</sst>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0" fontId="0" fillId="3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3" borderId="6" xfId="1" applyNumberFormat="1" applyFont="1" applyFill="1" applyBorder="1" applyAlignment="1" applyProtection="1">
      <alignment vertical="center"/>
      <protection locked="0"/>
    </xf>
    <xf numFmtId="43" fontId="0" fillId="0" borderId="0" xfId="1" applyFont="1"/>
    <xf numFmtId="164" fontId="0" fillId="0" borderId="0" xfId="0" applyNumberFormat="1"/>
    <xf numFmtId="0" fontId="0" fillId="3" borderId="4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8" xfId="0" applyFill="1" applyBorder="1" applyAlignment="1">
      <alignment horizontal="left" vertical="center" indent="3"/>
    </xf>
    <xf numFmtId="0" fontId="0" fillId="3" borderId="8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indent="3"/>
    </xf>
    <xf numFmtId="0" fontId="0" fillId="3" borderId="6" xfId="0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3"/>
    </xf>
    <xf numFmtId="164" fontId="2" fillId="3" borderId="6" xfId="1" applyNumberFormat="1" applyFont="1" applyFill="1" applyBorder="1" applyAlignment="1" applyProtection="1">
      <alignment vertical="center"/>
      <protection locked="0"/>
    </xf>
    <xf numFmtId="43" fontId="0" fillId="3" borderId="6" xfId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indent="9"/>
    </xf>
    <xf numFmtId="43" fontId="0" fillId="0" borderId="0" xfId="0" applyNumberFormat="1"/>
    <xf numFmtId="0" fontId="0" fillId="3" borderId="6" xfId="0" applyFill="1" applyBorder="1" applyAlignment="1">
      <alignment horizontal="left" indent="3"/>
    </xf>
    <xf numFmtId="43" fontId="0" fillId="3" borderId="6" xfId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indent="3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1273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44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049125" y="226218"/>
          <a:ext cx="672190" cy="773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Financieros/Documents/Respaldo_mayo_2022/DOCUMENTOS/8.-%20FINANCIEROS%202022/CUENTA%20PUBLICA%202022/2DO.%20INFORME%202022/1.-%201ER.%20INFORME%20TRIMESTRAL%202022%20SIN%20FIRMAS/20%20LDF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  <sheetName val="(6a) OBJETO DEL GASTO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zoomScale="70" zoomScaleNormal="70" workbookViewId="0">
      <selection activeCell="B1" sqref="B1:H170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16.85546875" customWidth="1"/>
    <col min="4" max="4" width="19.5703125" customWidth="1"/>
    <col min="5" max="8" width="16.85546875" customWidth="1"/>
    <col min="9" max="9" width="14.7109375" customWidth="1"/>
    <col min="10" max="10" width="17.140625" bestFit="1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x14ac:dyDescent="0.25">
      <c r="B4" s="6" t="s">
        <v>1</v>
      </c>
      <c r="C4" s="7"/>
      <c r="D4" s="7"/>
      <c r="E4" s="7"/>
      <c r="F4" s="7"/>
      <c r="G4" s="7"/>
      <c r="H4" s="8"/>
    </row>
    <row r="5" spans="1:8" x14ac:dyDescent="0.25">
      <c r="B5" s="9" t="s">
        <v>2</v>
      </c>
      <c r="C5" s="10"/>
      <c r="D5" s="10"/>
      <c r="E5" s="10"/>
      <c r="F5" s="10"/>
      <c r="G5" s="10"/>
      <c r="H5" s="11"/>
    </row>
    <row r="6" spans="1:8" x14ac:dyDescent="0.25">
      <c r="B6" s="9" t="s">
        <v>3</v>
      </c>
      <c r="C6" s="10"/>
      <c r="D6" s="10"/>
      <c r="E6" s="10"/>
      <c r="F6" s="10"/>
      <c r="G6" s="10"/>
      <c r="H6" s="11"/>
    </row>
    <row r="7" spans="1:8" x14ac:dyDescent="0.25">
      <c r="B7" s="12" t="s">
        <v>4</v>
      </c>
      <c r="C7" s="12"/>
      <c r="D7" s="12"/>
      <c r="E7" s="12"/>
      <c r="F7" s="12"/>
      <c r="G7" s="12"/>
      <c r="H7" s="12"/>
    </row>
    <row r="8" spans="1:8" x14ac:dyDescent="0.25">
      <c r="B8" s="13" t="s">
        <v>5</v>
      </c>
      <c r="C8" s="14"/>
      <c r="D8" s="14"/>
      <c r="E8" s="14"/>
      <c r="F8" s="14"/>
      <c r="G8" s="14"/>
      <c r="H8" s="15"/>
    </row>
    <row r="9" spans="1:8" ht="14.45" customHeight="1" x14ac:dyDescent="0.2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ht="46.5" customHeight="1" x14ac:dyDescent="0.2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x14ac:dyDescent="0.25">
      <c r="B11" s="19" t="s">
        <v>14</v>
      </c>
      <c r="C11" s="20">
        <f t="shared" ref="C11:H11" si="0">+C40</f>
        <v>30042001.73</v>
      </c>
      <c r="D11" s="20">
        <f>+D40</f>
        <v>-540262.24</v>
      </c>
      <c r="E11" s="20">
        <f t="shared" si="0"/>
        <v>29501739.489999998</v>
      </c>
      <c r="F11" s="20">
        <f t="shared" si="0"/>
        <v>16306196.83</v>
      </c>
      <c r="G11" s="20">
        <f t="shared" si="0"/>
        <v>14789427.109999999</v>
      </c>
      <c r="H11" s="20">
        <f t="shared" si="0"/>
        <v>13195542.659999998</v>
      </c>
    </row>
    <row r="12" spans="1:8" x14ac:dyDescent="0.25">
      <c r="B12" s="21" t="s">
        <v>15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x14ac:dyDescent="0.25">
      <c r="B13" s="23" t="s">
        <v>16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x14ac:dyDescent="0.25">
      <c r="B14" s="23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5">
      <c r="B15" s="23" t="s">
        <v>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x14ac:dyDescent="0.25">
      <c r="B16" s="23" t="s">
        <v>19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23" t="s">
        <v>20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23" t="s">
        <v>21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2:8" x14ac:dyDescent="0.25">
      <c r="B19" s="23" t="s">
        <v>22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21" t="s">
        <v>23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23" t="s">
        <v>24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23" t="s">
        <v>25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23" t="s">
        <v>26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23" t="s">
        <v>27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23" t="s">
        <v>28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23" t="s">
        <v>29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23" t="s">
        <v>30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23" t="s">
        <v>31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23" t="s">
        <v>32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21" t="s">
        <v>33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2:8" x14ac:dyDescent="0.25">
      <c r="B31" s="23" t="s">
        <v>34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23" t="s">
        <v>35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10" x14ac:dyDescent="0.25">
      <c r="B33" s="23" t="s">
        <v>36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10" x14ac:dyDescent="0.25">
      <c r="B34" s="23" t="s">
        <v>37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10" x14ac:dyDescent="0.25">
      <c r="B35" s="23" t="s">
        <v>38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10" x14ac:dyDescent="0.25">
      <c r="B36" s="23" t="s">
        <v>39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</row>
    <row r="37" spans="2:10" x14ac:dyDescent="0.25">
      <c r="B37" s="23" t="s">
        <v>40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2:10" x14ac:dyDescent="0.25">
      <c r="B38" s="23" t="s">
        <v>41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10" x14ac:dyDescent="0.25">
      <c r="B39" s="23" t="s">
        <v>42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</row>
    <row r="40" spans="2:10" x14ac:dyDescent="0.25">
      <c r="B40" s="21" t="s">
        <v>43</v>
      </c>
      <c r="C40" s="24">
        <f>+C41+C44+C61+C56</f>
        <v>30042001.73</v>
      </c>
      <c r="D40" s="24">
        <f>+D41+D44+D56+D61+D62+D54+D63+D51</f>
        <v>-540262.24</v>
      </c>
      <c r="E40" s="24">
        <f>+E41+E44+E61+E56+E62+E54+E63+E51</f>
        <v>29501739.489999998</v>
      </c>
      <c r="F40" s="24">
        <f>+F41+F44+F61+F56+F62+F54+F63+F51</f>
        <v>16306196.83</v>
      </c>
      <c r="G40" s="24">
        <f>+G41+G44+G61+G56+G62+G51+G63</f>
        <v>14789427.109999999</v>
      </c>
      <c r="H40" s="25">
        <f>+H41+H44</f>
        <v>13195542.659999998</v>
      </c>
    </row>
    <row r="41" spans="2:10" x14ac:dyDescent="0.25">
      <c r="B41" s="23" t="s">
        <v>44</v>
      </c>
      <c r="C41" s="25">
        <v>29902921.73</v>
      </c>
      <c r="D41" s="24">
        <v>-540262.24</v>
      </c>
      <c r="E41" s="25">
        <v>29362659.489999998</v>
      </c>
      <c r="F41" s="25">
        <v>16249646.83</v>
      </c>
      <c r="G41" s="25">
        <v>14738767.109999999</v>
      </c>
      <c r="H41" s="25">
        <f>E41-F41</f>
        <v>13113012.659999998</v>
      </c>
      <c r="J41" s="26"/>
    </row>
    <row r="42" spans="2:10" x14ac:dyDescent="0.25">
      <c r="B42" s="23" t="s">
        <v>45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J42" s="27"/>
    </row>
    <row r="43" spans="2:10" x14ac:dyDescent="0.25">
      <c r="B43" s="23" t="s">
        <v>46</v>
      </c>
      <c r="C43" s="22">
        <v>0</v>
      </c>
      <c r="D43" s="25"/>
      <c r="E43" s="22">
        <v>0</v>
      </c>
      <c r="F43" s="22">
        <v>0</v>
      </c>
      <c r="G43" s="22">
        <v>0</v>
      </c>
      <c r="H43" s="22">
        <v>0</v>
      </c>
    </row>
    <row r="44" spans="2:10" x14ac:dyDescent="0.25">
      <c r="B44" s="23" t="s">
        <v>47</v>
      </c>
      <c r="C44" s="25">
        <v>139080</v>
      </c>
      <c r="D44" s="25">
        <v>0</v>
      </c>
      <c r="E44" s="25">
        <v>139080</v>
      </c>
      <c r="F44" s="25">
        <v>56550</v>
      </c>
      <c r="G44" s="25">
        <v>50660</v>
      </c>
      <c r="H44" s="25">
        <f>E44-F44</f>
        <v>82530</v>
      </c>
    </row>
    <row r="45" spans="2:10" x14ac:dyDescent="0.25">
      <c r="B45" s="23" t="s">
        <v>48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</row>
    <row r="46" spans="2:10" x14ac:dyDescent="0.25">
      <c r="B46" s="23" t="s">
        <v>49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</row>
    <row r="47" spans="2:10" x14ac:dyDescent="0.25">
      <c r="B47" s="23" t="s">
        <v>50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</row>
    <row r="48" spans="2:10" x14ac:dyDescent="0.25">
      <c r="B48" s="23" t="s">
        <v>51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10" x14ac:dyDescent="0.25">
      <c r="B49" s="23" t="s">
        <v>52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10" x14ac:dyDescent="0.25">
      <c r="B50" s="21" t="s">
        <v>53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10" x14ac:dyDescent="0.25">
      <c r="B51" s="23" t="s">
        <v>54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10" x14ac:dyDescent="0.25">
      <c r="B52" s="23" t="s">
        <v>55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</row>
    <row r="53" spans="2:10" x14ac:dyDescent="0.25">
      <c r="B53" s="23" t="s">
        <v>56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10" x14ac:dyDescent="0.25">
      <c r="B54" s="23" t="s">
        <v>57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10" x14ac:dyDescent="0.25">
      <c r="B55" s="23" t="s">
        <v>58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J55" s="1"/>
    </row>
    <row r="56" spans="2:10" x14ac:dyDescent="0.25">
      <c r="B56" s="23" t="s">
        <v>59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J56" s="1"/>
    </row>
    <row r="57" spans="2:10" x14ac:dyDescent="0.25">
      <c r="B57" s="23" t="s">
        <v>60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8"/>
      <c r="J57" s="1"/>
    </row>
    <row r="58" spans="2:10" x14ac:dyDescent="0.25">
      <c r="B58" s="23" t="s">
        <v>61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8"/>
      <c r="J58" s="1"/>
    </row>
    <row r="59" spans="2:10" x14ac:dyDescent="0.25">
      <c r="B59" s="23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J59" s="1"/>
    </row>
    <row r="60" spans="2:10" x14ac:dyDescent="0.25">
      <c r="B60" s="21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J60" s="1"/>
    </row>
    <row r="61" spans="2:10" x14ac:dyDescent="0.25">
      <c r="B61" s="23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J61" s="1"/>
    </row>
    <row r="62" spans="2:10" x14ac:dyDescent="0.25">
      <c r="B62" s="23" t="s">
        <v>65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J62" s="1"/>
    </row>
    <row r="63" spans="2:10" x14ac:dyDescent="0.25">
      <c r="B63" s="23" t="s">
        <v>66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J63" s="1"/>
    </row>
    <row r="64" spans="2:10" x14ac:dyDescent="0.25">
      <c r="B64" s="21" t="s">
        <v>67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</row>
    <row r="65" spans="2:8" x14ac:dyDescent="0.25">
      <c r="B65" s="23" t="s">
        <v>68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2:8" x14ac:dyDescent="0.25">
      <c r="B66" s="23" t="s">
        <v>69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2:8" x14ac:dyDescent="0.25">
      <c r="B67" s="23" t="s">
        <v>70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</row>
    <row r="68" spans="2:8" x14ac:dyDescent="0.25">
      <c r="B68" s="23" t="s">
        <v>71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</row>
    <row r="69" spans="2:8" x14ac:dyDescent="0.25">
      <c r="B69" s="23" t="s">
        <v>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</row>
    <row r="70" spans="2:8" x14ac:dyDescent="0.25">
      <c r="B70" s="23" t="s">
        <v>73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23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</row>
    <row r="72" spans="2:8" x14ac:dyDescent="0.25">
      <c r="B72" s="23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</row>
    <row r="73" spans="2:8" x14ac:dyDescent="0.25">
      <c r="B73" s="21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</row>
    <row r="74" spans="2:8" x14ac:dyDescent="0.25">
      <c r="B74" s="23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</row>
    <row r="75" spans="2:8" x14ac:dyDescent="0.25">
      <c r="B75" s="23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x14ac:dyDescent="0.25">
      <c r="B76" s="23" t="s">
        <v>79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21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</row>
    <row r="78" spans="2:8" x14ac:dyDescent="0.25">
      <c r="B78" s="23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</row>
    <row r="79" spans="2:8" x14ac:dyDescent="0.25">
      <c r="B79" s="23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</row>
    <row r="80" spans="2:8" x14ac:dyDescent="0.25">
      <c r="B80" s="23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2:8" x14ac:dyDescent="0.25">
      <c r="B81" s="23" t="s">
        <v>84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</row>
    <row r="82" spans="2:8" x14ac:dyDescent="0.25">
      <c r="B82" s="23" t="s">
        <v>85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</row>
    <row r="83" spans="2:8" x14ac:dyDescent="0.25">
      <c r="B83" s="23" t="s">
        <v>86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</row>
    <row r="84" spans="2:8" x14ac:dyDescent="0.25">
      <c r="B84" s="23" t="s">
        <v>87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</row>
    <row r="85" spans="2:8" x14ac:dyDescent="0.25">
      <c r="B85" s="29"/>
      <c r="C85" s="30"/>
      <c r="D85" s="30"/>
      <c r="E85" s="30"/>
      <c r="F85" s="30"/>
      <c r="G85" s="30"/>
      <c r="H85" s="30"/>
    </row>
    <row r="86" spans="2:8" x14ac:dyDescent="0.25">
      <c r="B86" s="31"/>
      <c r="C86" s="32"/>
      <c r="D86" s="32"/>
      <c r="E86" s="32"/>
      <c r="F86" s="32"/>
      <c r="G86" s="32"/>
      <c r="H86" s="32"/>
    </row>
    <row r="87" spans="2:8" x14ac:dyDescent="0.25">
      <c r="B87" s="33"/>
      <c r="C87" s="34"/>
      <c r="D87" s="34"/>
      <c r="E87" s="34"/>
      <c r="F87" s="34"/>
      <c r="G87" s="34"/>
      <c r="H87" s="34"/>
    </row>
    <row r="88" spans="2:8" ht="14.45" customHeight="1" x14ac:dyDescent="0.25">
      <c r="B88" s="35" t="s">
        <v>6</v>
      </c>
      <c r="C88" s="35" t="s">
        <v>7</v>
      </c>
      <c r="D88" s="35"/>
      <c r="E88" s="35"/>
      <c r="F88" s="35"/>
      <c r="G88" s="35"/>
      <c r="H88" s="35" t="s">
        <v>8</v>
      </c>
    </row>
    <row r="89" spans="2:8" ht="30" x14ac:dyDescent="0.25">
      <c r="B89" s="35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5"/>
    </row>
    <row r="90" spans="2:8" x14ac:dyDescent="0.25">
      <c r="B90" s="36"/>
      <c r="C90" s="37"/>
      <c r="D90" s="37"/>
      <c r="E90" s="37"/>
      <c r="F90" s="37"/>
      <c r="G90" s="37"/>
      <c r="H90" s="37"/>
    </row>
    <row r="91" spans="2:8" x14ac:dyDescent="0.25">
      <c r="B91" s="36"/>
      <c r="C91" s="37"/>
      <c r="D91" s="37"/>
      <c r="E91" s="37"/>
      <c r="F91" s="37"/>
      <c r="G91" s="37"/>
      <c r="H91" s="37"/>
    </row>
    <row r="92" spans="2:8" x14ac:dyDescent="0.25">
      <c r="B92" s="36"/>
      <c r="C92" s="37"/>
      <c r="D92" s="37"/>
      <c r="E92" s="37"/>
      <c r="F92" s="37"/>
      <c r="G92" s="37"/>
      <c r="H92" s="37"/>
    </row>
    <row r="93" spans="2:8" x14ac:dyDescent="0.25">
      <c r="B93" s="38" t="s">
        <v>88</v>
      </c>
      <c r="C93" s="39">
        <f t="shared" ref="C93:G93" si="1">SUM(C95,C103,C113,C123,C133,C143,C147,C156,C160)</f>
        <v>0</v>
      </c>
      <c r="D93" s="39">
        <f t="shared" si="1"/>
        <v>2481724.89</v>
      </c>
      <c r="E93" s="39">
        <f t="shared" si="1"/>
        <v>2481724.89</v>
      </c>
      <c r="F93" s="39">
        <f t="shared" si="1"/>
        <v>2481724.89</v>
      </c>
      <c r="G93" s="39">
        <f t="shared" si="1"/>
        <v>2481724.89</v>
      </c>
      <c r="H93" s="39">
        <f>SUM(H95,H103,H113,H123,H133,H143,H147,H156,H160)</f>
        <v>0</v>
      </c>
    </row>
    <row r="94" spans="2:8" x14ac:dyDescent="0.25">
      <c r="B94" s="38"/>
      <c r="C94" s="39"/>
      <c r="D94" s="39"/>
      <c r="E94" s="39"/>
      <c r="F94" s="39"/>
      <c r="G94" s="39"/>
      <c r="H94" s="39"/>
    </row>
    <row r="95" spans="2:8" x14ac:dyDescent="0.25">
      <c r="B95" s="21" t="s">
        <v>15</v>
      </c>
      <c r="C95" s="25">
        <f t="shared" ref="C95:H95" si="2">SUM(C96:C102)</f>
        <v>0</v>
      </c>
      <c r="D95" s="25">
        <f t="shared" si="2"/>
        <v>0</v>
      </c>
      <c r="E95" s="25">
        <f t="shared" si="2"/>
        <v>0</v>
      </c>
      <c r="F95" s="25">
        <f t="shared" si="2"/>
        <v>0</v>
      </c>
      <c r="G95" s="25">
        <f t="shared" si="2"/>
        <v>0</v>
      </c>
      <c r="H95" s="25">
        <f t="shared" si="2"/>
        <v>0</v>
      </c>
    </row>
    <row r="96" spans="2:8" x14ac:dyDescent="0.25">
      <c r="B96" s="23" t="s">
        <v>16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</row>
    <row r="97" spans="2:8" x14ac:dyDescent="0.25">
      <c r="B97" s="23" t="s">
        <v>17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</row>
    <row r="98" spans="2:8" x14ac:dyDescent="0.25">
      <c r="B98" s="23" t="s">
        <v>18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</row>
    <row r="99" spans="2:8" x14ac:dyDescent="0.25">
      <c r="B99" s="23" t="s">
        <v>19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</row>
    <row r="100" spans="2:8" x14ac:dyDescent="0.25">
      <c r="B100" s="23" t="s">
        <v>20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</row>
    <row r="101" spans="2:8" x14ac:dyDescent="0.25">
      <c r="B101" s="23" t="s">
        <v>21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</row>
    <row r="102" spans="2:8" x14ac:dyDescent="0.25">
      <c r="B102" s="23" t="s">
        <v>22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</row>
    <row r="103" spans="2:8" x14ac:dyDescent="0.25">
      <c r="B103" s="21" t="s">
        <v>23</v>
      </c>
      <c r="C103" s="40">
        <f t="shared" ref="C103:G103" si="3">SUM(C104:C112)</f>
        <v>0</v>
      </c>
      <c r="D103" s="40">
        <f t="shared" si="3"/>
        <v>0</v>
      </c>
      <c r="E103" s="40">
        <f t="shared" si="3"/>
        <v>0</v>
      </c>
      <c r="F103" s="40">
        <f t="shared" si="3"/>
        <v>0</v>
      </c>
      <c r="G103" s="40">
        <f t="shared" si="3"/>
        <v>0</v>
      </c>
      <c r="H103" s="40">
        <f>SUM(H104:H112)</f>
        <v>0</v>
      </c>
    </row>
    <row r="104" spans="2:8" x14ac:dyDescent="0.25">
      <c r="B104" s="23" t="s">
        <v>24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</row>
    <row r="105" spans="2:8" x14ac:dyDescent="0.25">
      <c r="B105" s="23" t="s">
        <v>25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</row>
    <row r="106" spans="2:8" x14ac:dyDescent="0.25">
      <c r="B106" s="23" t="s">
        <v>26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</row>
    <row r="107" spans="2:8" x14ac:dyDescent="0.25">
      <c r="B107" s="23" t="s">
        <v>27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</row>
    <row r="108" spans="2:8" x14ac:dyDescent="0.25">
      <c r="B108" s="41" t="s">
        <v>28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</row>
    <row r="109" spans="2:8" x14ac:dyDescent="0.25">
      <c r="B109" s="23" t="s">
        <v>29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</row>
    <row r="110" spans="2:8" x14ac:dyDescent="0.25">
      <c r="B110" s="23" t="s">
        <v>30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</row>
    <row r="111" spans="2:8" x14ac:dyDescent="0.25">
      <c r="B111" s="23" t="s">
        <v>31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</row>
    <row r="112" spans="2:8" x14ac:dyDescent="0.25">
      <c r="B112" s="23" t="s">
        <v>32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</row>
    <row r="113" spans="2:10" x14ac:dyDescent="0.25">
      <c r="B113" s="21" t="s">
        <v>33</v>
      </c>
      <c r="C113" s="40">
        <f t="shared" ref="C113:H113" si="4">SUM(C114:C122)</f>
        <v>0</v>
      </c>
      <c r="D113" s="40">
        <f t="shared" si="4"/>
        <v>0</v>
      </c>
      <c r="E113" s="40">
        <f t="shared" si="4"/>
        <v>0</v>
      </c>
      <c r="F113" s="40">
        <f t="shared" si="4"/>
        <v>0</v>
      </c>
      <c r="G113" s="40">
        <f t="shared" si="4"/>
        <v>0</v>
      </c>
      <c r="H113" s="40">
        <f t="shared" si="4"/>
        <v>0</v>
      </c>
    </row>
    <row r="114" spans="2:10" x14ac:dyDescent="0.25">
      <c r="B114" s="23" t="s">
        <v>34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</row>
    <row r="115" spans="2:10" x14ac:dyDescent="0.25">
      <c r="B115" s="23" t="s">
        <v>35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</row>
    <row r="116" spans="2:10" x14ac:dyDescent="0.25">
      <c r="B116" s="23" t="s">
        <v>36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</row>
    <row r="117" spans="2:10" x14ac:dyDescent="0.25">
      <c r="B117" s="23" t="s">
        <v>37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</row>
    <row r="118" spans="2:10" x14ac:dyDescent="0.25">
      <c r="B118" s="23" t="s">
        <v>38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</row>
    <row r="119" spans="2:10" x14ac:dyDescent="0.25">
      <c r="B119" s="23" t="s">
        <v>39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</row>
    <row r="120" spans="2:10" x14ac:dyDescent="0.25">
      <c r="B120" s="23" t="s">
        <v>40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</row>
    <row r="121" spans="2:10" x14ac:dyDescent="0.25">
      <c r="B121" s="23" t="s">
        <v>41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</row>
    <row r="122" spans="2:10" x14ac:dyDescent="0.25">
      <c r="B122" s="23" t="s">
        <v>42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</row>
    <row r="123" spans="2:10" x14ac:dyDescent="0.25">
      <c r="B123" s="21" t="s">
        <v>43</v>
      </c>
      <c r="C123" s="40">
        <f t="shared" ref="C123:H123" si="5">SUM(C124:C132)</f>
        <v>0</v>
      </c>
      <c r="D123" s="25">
        <f t="shared" si="5"/>
        <v>2481724.89</v>
      </c>
      <c r="E123" s="25">
        <f t="shared" si="5"/>
        <v>2481724.89</v>
      </c>
      <c r="F123" s="25">
        <f t="shared" si="5"/>
        <v>2481724.89</v>
      </c>
      <c r="G123" s="25">
        <f t="shared" si="5"/>
        <v>2481724.89</v>
      </c>
      <c r="H123" s="25">
        <f t="shared" si="5"/>
        <v>0</v>
      </c>
    </row>
    <row r="124" spans="2:10" x14ac:dyDescent="0.25">
      <c r="B124" s="23" t="s">
        <v>44</v>
      </c>
      <c r="C124" s="40">
        <v>0</v>
      </c>
      <c r="D124" s="25">
        <v>2481724.89</v>
      </c>
      <c r="E124" s="25">
        <v>2481724.89</v>
      </c>
      <c r="F124" s="25">
        <v>2481724.89</v>
      </c>
      <c r="G124" s="25">
        <v>2481724.89</v>
      </c>
      <c r="H124" s="25">
        <f>+E124-F124</f>
        <v>0</v>
      </c>
      <c r="J124" s="42"/>
    </row>
    <row r="125" spans="2:10" x14ac:dyDescent="0.25">
      <c r="B125" s="23" t="s">
        <v>45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</row>
    <row r="126" spans="2:10" x14ac:dyDescent="0.25">
      <c r="B126" s="23" t="s">
        <v>46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</row>
    <row r="127" spans="2:10" x14ac:dyDescent="0.25">
      <c r="B127" s="23" t="s">
        <v>47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</row>
    <row r="128" spans="2:10" x14ac:dyDescent="0.25">
      <c r="B128" s="23" t="s">
        <v>48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</row>
    <row r="129" spans="2:8" x14ac:dyDescent="0.25">
      <c r="B129" s="23" t="s">
        <v>49</v>
      </c>
      <c r="C129" s="22">
        <v>0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</row>
    <row r="130" spans="2:8" x14ac:dyDescent="0.25">
      <c r="B130" s="23" t="s">
        <v>50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</row>
    <row r="131" spans="2:8" x14ac:dyDescent="0.25">
      <c r="B131" s="23" t="s">
        <v>51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</row>
    <row r="132" spans="2:8" x14ac:dyDescent="0.25">
      <c r="B132" s="23" t="s">
        <v>52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</row>
    <row r="133" spans="2:8" x14ac:dyDescent="0.25">
      <c r="B133" s="21" t="s">
        <v>53</v>
      </c>
      <c r="C133" s="40">
        <f t="shared" ref="C133:H133" si="6">SUM(C134:C142)</f>
        <v>0</v>
      </c>
      <c r="D133" s="40">
        <f t="shared" si="6"/>
        <v>0</v>
      </c>
      <c r="E133" s="40">
        <f t="shared" si="6"/>
        <v>0</v>
      </c>
      <c r="F133" s="40">
        <f t="shared" si="6"/>
        <v>0</v>
      </c>
      <c r="G133" s="40">
        <f t="shared" si="6"/>
        <v>0</v>
      </c>
      <c r="H133" s="40">
        <f t="shared" si="6"/>
        <v>0</v>
      </c>
    </row>
    <row r="134" spans="2:8" x14ac:dyDescent="0.25">
      <c r="B134" s="23" t="s">
        <v>54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</row>
    <row r="135" spans="2:8" x14ac:dyDescent="0.25">
      <c r="B135" s="23" t="s">
        <v>55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</row>
    <row r="136" spans="2:8" x14ac:dyDescent="0.25">
      <c r="B136" s="23" t="s">
        <v>56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</row>
    <row r="137" spans="2:8" x14ac:dyDescent="0.25">
      <c r="B137" s="23" t="s">
        <v>57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</row>
    <row r="138" spans="2:8" x14ac:dyDescent="0.25">
      <c r="B138" s="23" t="s">
        <v>58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</row>
    <row r="139" spans="2:8" x14ac:dyDescent="0.25">
      <c r="B139" s="23" t="s">
        <v>59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</row>
    <row r="140" spans="2:8" x14ac:dyDescent="0.25">
      <c r="B140" s="23" t="s">
        <v>60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</row>
    <row r="141" spans="2:8" x14ac:dyDescent="0.25">
      <c r="B141" s="23" t="s">
        <v>61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</row>
    <row r="142" spans="2:8" x14ac:dyDescent="0.25">
      <c r="B142" s="23" t="s">
        <v>62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</row>
    <row r="143" spans="2:8" x14ac:dyDescent="0.25">
      <c r="B143" s="21" t="s">
        <v>63</v>
      </c>
      <c r="C143" s="40">
        <f t="shared" ref="C143:H143" si="7">SUM(C144:C146)</f>
        <v>0</v>
      </c>
      <c r="D143" s="40">
        <f t="shared" si="7"/>
        <v>0</v>
      </c>
      <c r="E143" s="40">
        <f t="shared" si="7"/>
        <v>0</v>
      </c>
      <c r="F143" s="40">
        <f t="shared" si="7"/>
        <v>0</v>
      </c>
      <c r="G143" s="40">
        <f t="shared" si="7"/>
        <v>0</v>
      </c>
      <c r="H143" s="40">
        <f t="shared" si="7"/>
        <v>0</v>
      </c>
    </row>
    <row r="144" spans="2:8" x14ac:dyDescent="0.25">
      <c r="B144" s="23" t="s">
        <v>64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</row>
    <row r="145" spans="2:8" x14ac:dyDescent="0.25">
      <c r="B145" s="23" t="s">
        <v>65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</row>
    <row r="146" spans="2:8" x14ac:dyDescent="0.25">
      <c r="B146" s="23" t="s">
        <v>66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</row>
    <row r="147" spans="2:8" x14ac:dyDescent="0.25">
      <c r="B147" s="21" t="s">
        <v>67</v>
      </c>
      <c r="C147" s="40">
        <f t="shared" ref="C147:H147" si="8">SUM(C148:C152,C154:C155)</f>
        <v>0</v>
      </c>
      <c r="D147" s="40">
        <f t="shared" si="8"/>
        <v>0</v>
      </c>
      <c r="E147" s="40">
        <f t="shared" si="8"/>
        <v>0</v>
      </c>
      <c r="F147" s="40">
        <f t="shared" si="8"/>
        <v>0</v>
      </c>
      <c r="G147" s="40">
        <f t="shared" si="8"/>
        <v>0</v>
      </c>
      <c r="H147" s="40">
        <f t="shared" si="8"/>
        <v>0</v>
      </c>
    </row>
    <row r="148" spans="2:8" x14ac:dyDescent="0.25">
      <c r="B148" s="23" t="s">
        <v>68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</row>
    <row r="149" spans="2:8" x14ac:dyDescent="0.25">
      <c r="B149" s="23" t="s">
        <v>69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</row>
    <row r="150" spans="2:8" x14ac:dyDescent="0.25">
      <c r="B150" s="23" t="s">
        <v>70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</row>
    <row r="151" spans="2:8" x14ac:dyDescent="0.25">
      <c r="B151" s="23" t="s">
        <v>71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</row>
    <row r="152" spans="2:8" x14ac:dyDescent="0.25">
      <c r="B152" s="23" t="s">
        <v>72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</row>
    <row r="153" spans="2:8" x14ac:dyDescent="0.25">
      <c r="B153" s="23" t="s">
        <v>73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</row>
    <row r="154" spans="2:8" x14ac:dyDescent="0.25">
      <c r="B154" s="23" t="s">
        <v>74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</row>
    <row r="155" spans="2:8" x14ac:dyDescent="0.25">
      <c r="B155" s="23" t="s">
        <v>75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</row>
    <row r="156" spans="2:8" x14ac:dyDescent="0.25">
      <c r="B156" s="21" t="s">
        <v>76</v>
      </c>
      <c r="C156" s="40">
        <f t="shared" ref="C156:H156" si="9">SUM(C157:C159)</f>
        <v>0</v>
      </c>
      <c r="D156" s="40">
        <f t="shared" si="9"/>
        <v>0</v>
      </c>
      <c r="E156" s="40">
        <f t="shared" si="9"/>
        <v>0</v>
      </c>
      <c r="F156" s="40">
        <f t="shared" si="9"/>
        <v>0</v>
      </c>
      <c r="G156" s="40">
        <f t="shared" si="9"/>
        <v>0</v>
      </c>
      <c r="H156" s="40">
        <f t="shared" si="9"/>
        <v>0</v>
      </c>
    </row>
    <row r="157" spans="2:8" x14ac:dyDescent="0.25">
      <c r="B157" s="23" t="s">
        <v>77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2:8" x14ac:dyDescent="0.25">
      <c r="B158" s="23" t="s">
        <v>78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2:8" x14ac:dyDescent="0.25">
      <c r="B159" s="23" t="s">
        <v>79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</row>
    <row r="160" spans="2:8" x14ac:dyDescent="0.25">
      <c r="B160" s="21" t="s">
        <v>80</v>
      </c>
      <c r="C160" s="40">
        <f t="shared" ref="C160:H160" si="10">SUM(C161:C167)</f>
        <v>0</v>
      </c>
      <c r="D160" s="40">
        <f t="shared" si="10"/>
        <v>0</v>
      </c>
      <c r="E160" s="40">
        <f t="shared" si="10"/>
        <v>0</v>
      </c>
      <c r="F160" s="40">
        <f t="shared" si="10"/>
        <v>0</v>
      </c>
      <c r="G160" s="40">
        <f t="shared" si="10"/>
        <v>0</v>
      </c>
      <c r="H160" s="40">
        <f t="shared" si="10"/>
        <v>0</v>
      </c>
    </row>
    <row r="161" spans="2:8" x14ac:dyDescent="0.25">
      <c r="B161" s="23" t="s">
        <v>81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</row>
    <row r="162" spans="2:8" x14ac:dyDescent="0.25">
      <c r="B162" s="23" t="s">
        <v>82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</row>
    <row r="163" spans="2:8" x14ac:dyDescent="0.25">
      <c r="B163" s="23" t="s">
        <v>83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</row>
    <row r="164" spans="2:8" x14ac:dyDescent="0.25">
      <c r="B164" s="41" t="s">
        <v>84</v>
      </c>
      <c r="C164" s="22"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</row>
    <row r="165" spans="2:8" x14ac:dyDescent="0.25">
      <c r="B165" s="23" t="s">
        <v>85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</row>
    <row r="166" spans="2:8" x14ac:dyDescent="0.25">
      <c r="B166" s="23" t="s">
        <v>86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</row>
    <row r="167" spans="2:8" x14ac:dyDescent="0.25">
      <c r="B167" s="23" t="s">
        <v>87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</row>
    <row r="168" spans="2:8" x14ac:dyDescent="0.25">
      <c r="B168" s="43"/>
      <c r="C168" s="44"/>
      <c r="D168" s="44"/>
      <c r="E168" s="44"/>
      <c r="F168" s="44"/>
      <c r="G168" s="44"/>
      <c r="H168" s="44"/>
    </row>
    <row r="169" spans="2:8" x14ac:dyDescent="0.25">
      <c r="B169" s="45" t="s">
        <v>89</v>
      </c>
      <c r="C169" s="39">
        <f t="shared" ref="C169:H169" si="11">C11+C93</f>
        <v>30042001.73</v>
      </c>
      <c r="D169" s="39">
        <f t="shared" si="11"/>
        <v>1941462.6500000001</v>
      </c>
      <c r="E169" s="39">
        <f t="shared" si="11"/>
        <v>31983464.379999999</v>
      </c>
      <c r="F169" s="39">
        <f t="shared" si="11"/>
        <v>18787921.719999999</v>
      </c>
      <c r="G169" s="39">
        <f t="shared" si="11"/>
        <v>17271152</v>
      </c>
      <c r="H169" s="39">
        <f t="shared" si="11"/>
        <v>13195542.659999998</v>
      </c>
    </row>
    <row r="170" spans="2:8" x14ac:dyDescent="0.25">
      <c r="B170" s="46"/>
      <c r="C170" s="47"/>
      <c r="D170" s="47"/>
      <c r="E170" s="47"/>
      <c r="F170" s="47"/>
      <c r="G170" s="47"/>
      <c r="H170" s="47"/>
    </row>
    <row r="171" spans="2:8" x14ac:dyDescent="0.25">
      <c r="B171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dcterms:created xsi:type="dcterms:W3CDTF">2022-08-15T17:41:57Z</dcterms:created>
  <dcterms:modified xsi:type="dcterms:W3CDTF">2022-08-15T17:42:18Z</dcterms:modified>
</cp:coreProperties>
</file>