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4C8202B9-1D31-4381-BEB3-B292B14187FD}" xr6:coauthVersionLast="47" xr6:coauthVersionMax="47" xr10:uidLastSave="{00000000-0000-0000-0000-000000000000}"/>
  <bookViews>
    <workbookView xWindow="-120" yWindow="-120" windowWidth="20730" windowHeight="11160" xr2:uid="{488F93AF-08E1-4DAE-909D-078E6D769B61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 s="1"/>
  <c r="F161" i="1"/>
  <c r="E161" i="1"/>
  <c r="D161" i="1"/>
  <c r="C161" i="1"/>
  <c r="B161" i="1"/>
  <c r="G160" i="1"/>
  <c r="G159" i="1"/>
  <c r="G158" i="1"/>
  <c r="G157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4" i="1" s="1"/>
  <c r="G115" i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D104" i="1"/>
  <c r="C104" i="1"/>
  <c r="B104" i="1"/>
  <c r="G103" i="1"/>
  <c r="G102" i="1"/>
  <c r="G101" i="1"/>
  <c r="G100" i="1"/>
  <c r="G99" i="1"/>
  <c r="G98" i="1"/>
  <c r="G96" i="1" s="1"/>
  <c r="G94" i="1" s="1"/>
  <c r="G97" i="1"/>
  <c r="F96" i="1"/>
  <c r="E96" i="1"/>
  <c r="D96" i="1"/>
  <c r="C96" i="1"/>
  <c r="B96" i="1"/>
  <c r="F94" i="1"/>
  <c r="E94" i="1"/>
  <c r="D94" i="1"/>
  <c r="C94" i="1"/>
  <c r="B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4" i="1" s="1"/>
  <c r="G75" i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1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E21" i="1"/>
  <c r="D21" i="1"/>
  <c r="C21" i="1"/>
  <c r="B21" i="1"/>
  <c r="G20" i="1"/>
  <c r="G19" i="1"/>
  <c r="G18" i="1"/>
  <c r="G17" i="1"/>
  <c r="G16" i="1"/>
  <c r="G15" i="1"/>
  <c r="G14" i="1"/>
  <c r="G13" i="1" s="1"/>
  <c r="F13" i="1"/>
  <c r="E13" i="1"/>
  <c r="D13" i="1"/>
  <c r="C13" i="1"/>
  <c r="B13" i="1"/>
  <c r="F12" i="1"/>
  <c r="F170" i="1" s="1"/>
  <c r="E12" i="1"/>
  <c r="E170" i="1" s="1"/>
  <c r="D12" i="1"/>
  <c r="D170" i="1" s="1"/>
  <c r="C12" i="1"/>
  <c r="C170" i="1" s="1"/>
  <c r="B12" i="1"/>
  <c r="B170" i="1" s="1"/>
  <c r="G12" i="1" l="1"/>
  <c r="G170" i="1" s="1"/>
</calcChain>
</file>

<file path=xl/sharedStrings.xml><?xml version="1.0" encoding="utf-8"?>
<sst xmlns="http://schemas.openxmlformats.org/spreadsheetml/2006/main" count="170" uniqueCount="89">
  <si>
    <t>NOVAUNIVERSITAS</t>
  </si>
  <si>
    <t xml:space="preserve">Estado Analítico del Ejercicio del Presupuesto de Egresos Detallado - LDF </t>
  </si>
  <si>
    <t xml:space="preserve">Clasificación por Objeto del Gasto (Capítulo y Concepto) </t>
  </si>
  <si>
    <t>Del 01 de Enero al 30 de Junio del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</si>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</sst>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8636153-5E92-4540-9021-65BD7367F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118A9C57-F3A8-4FD3-A142-B833F78463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9725" y="38099"/>
          <a:ext cx="842534" cy="1165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DB2A-50AF-413F-BA46-705E1EFD4E35}">
  <dimension ref="A2:G171"/>
  <sheetViews>
    <sheetView tabSelected="1" topLeftCell="A156" zoomScale="53" zoomScaleNormal="53" workbookViewId="0">
      <selection sqref="A1:G171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G12" si="0">SUM(B13,B21,B31,B41,B51,B61,B65,B74,B78)</f>
        <v>46722304.719999999</v>
      </c>
      <c r="C12" s="22">
        <f t="shared" si="0"/>
        <v>0</v>
      </c>
      <c r="D12" s="22">
        <f t="shared" si="0"/>
        <v>46722304.719999999</v>
      </c>
      <c r="E12" s="22">
        <f t="shared" si="0"/>
        <v>17566376.649999999</v>
      </c>
      <c r="F12" s="22">
        <f t="shared" si="0"/>
        <v>17566376.649999999</v>
      </c>
      <c r="G12" s="22">
        <f t="shared" si="0"/>
        <v>29155928.07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 t="shared" ref="B21:G21" si="3">SUM(B22:B30)</f>
        <v>0</v>
      </c>
      <c r="C21" s="24">
        <f t="shared" si="3"/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 t="shared" ref="B31:G31" si="5">SUM(B32:B40)</f>
        <v>0</v>
      </c>
      <c r="C31" s="24">
        <f t="shared" si="5"/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 t="shared" ref="B41:F41" si="7">SUM(B42:B50)</f>
        <v>46722304.719999999</v>
      </c>
      <c r="C41" s="24">
        <f t="shared" si="7"/>
        <v>0</v>
      </c>
      <c r="D41" s="24">
        <f t="shared" si="7"/>
        <v>46722304.719999999</v>
      </c>
      <c r="E41" s="24">
        <f t="shared" si="7"/>
        <v>17566376.649999999</v>
      </c>
      <c r="F41" s="24">
        <f t="shared" si="7"/>
        <v>17566376.649999999</v>
      </c>
      <c r="G41" s="24">
        <f>SUM(G42:G50)</f>
        <v>29155928.07</v>
      </c>
    </row>
    <row r="42" spans="1:7">
      <c r="A42" s="23" t="s">
        <v>43</v>
      </c>
      <c r="B42" s="24">
        <v>46469224.719999999</v>
      </c>
      <c r="C42" s="24">
        <v>0</v>
      </c>
      <c r="D42" s="24">
        <v>46469224.719999999</v>
      </c>
      <c r="E42" s="24">
        <v>17463987.379999999</v>
      </c>
      <c r="F42" s="24">
        <v>17463987.379999999</v>
      </c>
      <c r="G42" s="24">
        <v>29005237.34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253080</v>
      </c>
      <c r="C45" s="24">
        <v>0</v>
      </c>
      <c r="D45" s="24">
        <v>253080</v>
      </c>
      <c r="E45" s="24">
        <v>102389.27</v>
      </c>
      <c r="F45" s="24">
        <v>102389.27</v>
      </c>
      <c r="G45" s="24">
        <f t="shared" si="8"/>
        <v>150690.72999999998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 t="shared" si="9"/>
        <v>0</v>
      </c>
      <c r="D51" s="24">
        <f t="shared" si="9"/>
        <v>0</v>
      </c>
      <c r="E51" s="24">
        <f t="shared" si="9"/>
        <v>0</v>
      </c>
      <c r="F51" s="24">
        <f t="shared" si="9"/>
        <v>0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0</v>
      </c>
      <c r="D61" s="24">
        <f t="shared" si="11"/>
        <v>0</v>
      </c>
      <c r="E61" s="24">
        <f t="shared" si="11"/>
        <v>0</v>
      </c>
      <c r="F61" s="24">
        <f t="shared" si="11"/>
        <v>0</v>
      </c>
      <c r="G61" s="24">
        <f t="shared" si="11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 t="shared" ref="B65:G65" si="12">SUM(B66:B70,B72:B73)</f>
        <v>0</v>
      </c>
      <c r="C65" s="24">
        <f t="shared" si="12"/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 t="shared" ref="B94:G94" si="17">SUM(B96,B104,B114,B124,B134,B144,B148,B157,B161)</f>
        <v>0</v>
      </c>
      <c r="C94" s="22">
        <f t="shared" si="17"/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46722304.719999999</v>
      </c>
      <c r="C170" s="22">
        <f>C12+C94</f>
        <v>0</v>
      </c>
      <c r="D170" s="22">
        <f t="shared" si="34"/>
        <v>46722304.719999999</v>
      </c>
      <c r="E170" s="22">
        <f t="shared" si="34"/>
        <v>17566376.649999999</v>
      </c>
      <c r="F170" s="22">
        <f t="shared" si="34"/>
        <v>17566376.649999999</v>
      </c>
      <c r="G170" s="22">
        <f t="shared" si="34"/>
        <v>29155928.07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 xr:uid="{EF3CD0DF-0A77-46FC-87A2-94AD9DCA692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2023-08-04T18:07:58Z</dcterms:created>
  <dcterms:modified xsi:type="dcterms:W3CDTF">2023-08-04T18:08:10Z</dcterms:modified>
</cp:coreProperties>
</file>